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3198" documentId="8_{9ABE8951-CA6B-7C46-9B73-552AA67FF6DB}" xr6:coauthVersionLast="47" xr6:coauthVersionMax="47" xr10:uidLastSave="{AF5F8B09-89A2-4DFA-831F-F76FF2308B8A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Sheet1!$A$3:$U$24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L38" i="1"/>
  <c r="J38" i="1"/>
  <c r="P14" i="1"/>
  <c r="H38" i="1"/>
  <c r="Q11" i="1"/>
  <c r="P11" i="1"/>
  <c r="T11" i="1"/>
  <c r="Q6" i="1"/>
  <c r="T6" i="1" s="1"/>
  <c r="P6" i="1"/>
  <c r="F38" i="1"/>
  <c r="Q25" i="1"/>
  <c r="T25" i="1" s="1"/>
  <c r="P25" i="1"/>
  <c r="Q16" i="1"/>
  <c r="T16" i="1" s="1"/>
  <c r="P16" i="1"/>
  <c r="P30" i="1"/>
  <c r="D38" i="1"/>
  <c r="Q36" i="1"/>
  <c r="T36" i="1" s="1"/>
  <c r="Q35" i="1"/>
  <c r="T35" i="1" s="1"/>
  <c r="Q34" i="1"/>
  <c r="T34" i="1" s="1"/>
  <c r="Q33" i="1"/>
  <c r="T33" i="1" s="1"/>
  <c r="Q32" i="1"/>
  <c r="T32" i="1" s="1"/>
  <c r="Q31" i="1"/>
  <c r="T31" i="1" s="1"/>
  <c r="Q30" i="1"/>
  <c r="T30" i="1" s="1"/>
  <c r="Q29" i="1"/>
  <c r="T29" i="1" s="1"/>
  <c r="Q28" i="1"/>
  <c r="T28" i="1" s="1"/>
  <c r="Q27" i="1"/>
  <c r="T27" i="1" s="1"/>
  <c r="Q26" i="1"/>
  <c r="T26" i="1" s="1"/>
  <c r="Q24" i="1"/>
  <c r="T24" i="1" s="1"/>
  <c r="Q23" i="1"/>
  <c r="T23" i="1" s="1"/>
  <c r="Q22" i="1"/>
  <c r="T22" i="1" s="1"/>
  <c r="Q21" i="1"/>
  <c r="T21" i="1" s="1"/>
  <c r="Q20" i="1"/>
  <c r="T20" i="1" s="1"/>
  <c r="Q19" i="1"/>
  <c r="T19" i="1" s="1"/>
  <c r="Q18" i="1"/>
  <c r="T18" i="1" s="1"/>
  <c r="Q17" i="1"/>
  <c r="T17" i="1" s="1"/>
  <c r="Q15" i="1"/>
  <c r="T15" i="1" s="1"/>
  <c r="Q14" i="1"/>
  <c r="T14" i="1" s="1"/>
  <c r="Q13" i="1"/>
  <c r="T13" i="1" s="1"/>
  <c r="Q12" i="1"/>
  <c r="T12" i="1" s="1"/>
  <c r="Q10" i="1"/>
  <c r="T10" i="1" s="1"/>
  <c r="Q9" i="1"/>
  <c r="T9" i="1" s="1"/>
  <c r="Q8" i="1"/>
  <c r="T8" i="1" s="1"/>
  <c r="Q7" i="1"/>
  <c r="T7" i="1" s="1"/>
  <c r="Q5" i="1"/>
  <c r="T5" i="1" s="1"/>
  <c r="Q4" i="1"/>
  <c r="T4" i="1" s="1"/>
  <c r="P36" i="1"/>
  <c r="P35" i="1"/>
  <c r="P34" i="1"/>
  <c r="P33" i="1"/>
  <c r="P32" i="1"/>
  <c r="P31" i="1"/>
  <c r="P9" i="1"/>
  <c r="P7" i="1"/>
  <c r="P12" i="1"/>
  <c r="P10" i="1"/>
  <c r="P4" i="1"/>
  <c r="P5" i="1"/>
  <c r="P8" i="1"/>
  <c r="P13" i="1"/>
  <c r="P17" i="1"/>
  <c r="P18" i="1"/>
  <c r="P27" i="1"/>
  <c r="P22" i="1"/>
  <c r="P24" i="1"/>
  <c r="P26" i="1"/>
  <c r="P15" i="1"/>
  <c r="P19" i="1"/>
  <c r="P20" i="1"/>
  <c r="P21" i="1"/>
  <c r="P23" i="1"/>
  <c r="P28" i="1"/>
  <c r="P29" i="1"/>
  <c r="B38" i="1"/>
</calcChain>
</file>

<file path=xl/sharedStrings.xml><?xml version="1.0" encoding="utf-8"?>
<sst xmlns="http://schemas.openxmlformats.org/spreadsheetml/2006/main" count="132" uniqueCount="51">
  <si>
    <t>klassenment veteranen 2024</t>
  </si>
  <si>
    <t>totaal gewicht</t>
  </si>
  <si>
    <t>totaal punten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</si>
  <si>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</si>
  <si>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</si>
  <si>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</si>
  <si>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</si>
  <si>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</si>
  <si>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</si>
  <si>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</si>
  <si>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>tot gewicht</t>
  </si>
  <si>
    <t>tot punten</t>
  </si>
  <si>
    <t xml:space="preserve">punten  </t>
  </si>
  <si>
    <t>Beuselinck Peter</t>
  </si>
  <si>
    <t>Blondeel Stefaan</t>
  </si>
  <si>
    <t>Boey Ghislain</t>
  </si>
  <si>
    <t>Afw</t>
  </si>
  <si>
    <t>afw</t>
  </si>
  <si>
    <t>Bogaert Danny</t>
  </si>
  <si>
    <t>Caluwe Rik</t>
  </si>
  <si>
    <t>Damman Roland</t>
  </si>
  <si>
    <t>De Nolf Dirk</t>
  </si>
  <si>
    <t>Degrande Denise</t>
  </si>
  <si>
    <t>Dewispelaere Patrick</t>
  </si>
  <si>
    <t>Dewispelaere Peter</t>
  </si>
  <si>
    <t>Dhoop Jacques</t>
  </si>
  <si>
    <t>Geerolf Jacques</t>
  </si>
  <si>
    <t>Goethals Franky</t>
  </si>
  <si>
    <t>Hermy Freddy</t>
  </si>
  <si>
    <t>Hoens Patrick</t>
  </si>
  <si>
    <t>Hurtecant Yvan</t>
  </si>
  <si>
    <t>Jacqueloot Freddy</t>
  </si>
  <si>
    <t>Lahousse Yvan</t>
  </si>
  <si>
    <t>Libaert Olivier</t>
  </si>
  <si>
    <t>Maertens Eric</t>
  </si>
  <si>
    <t>Mosbeux Patrick</t>
  </si>
  <si>
    <t>Neye Harry</t>
  </si>
  <si>
    <t>Pardo Dirk</t>
  </si>
  <si>
    <t>Reso Didier</t>
  </si>
  <si>
    <t>Scheerlinck Bruno</t>
  </si>
  <si>
    <t>Vandousselaere Marc</t>
  </si>
  <si>
    <t>Vanacker Franky</t>
  </si>
  <si>
    <t>Van Oudenhove Rudi</t>
  </si>
  <si>
    <t>Van Houtte Noel</t>
  </si>
  <si>
    <t>Van Kerrebrouck Guy</t>
  </si>
  <si>
    <t>Vlaminck Franky</t>
  </si>
  <si>
    <t>Vlaminck Thierry</t>
  </si>
  <si>
    <t>Weynants Gaston</t>
  </si>
  <si>
    <t xml:space="preserve">totaal gevangen </t>
  </si>
  <si>
    <t>koningwedstrijden</t>
  </si>
  <si>
    <t>Kampioen Veteranen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</si>
</sst>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Calibri"/>
      <scheme val="minor"/>
    </font>
    <font>
      <b/>
      <sz val="12"/>
      <color rgb="FF000000"/>
      <name val="Calibri"/>
      <scheme val="minor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" xfId="0" applyFont="1" applyBorder="1"/>
    <xf numFmtId="0" fontId="2" fillId="0" borderId="2" xfId="0" applyFont="1" applyBorder="1" applyAlignment="1">
      <alignment wrapText="1"/>
    </xf>
    <xf numFmtId="16" fontId="3" fillId="0" borderId="3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" fontId="0" fillId="0" borderId="0" xfId="0" applyNumberFormat="1"/>
    <xf numFmtId="16" fontId="3" fillId="0" borderId="8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2" fontId="0" fillId="0" borderId="0" xfId="0" applyNumberFormat="1"/>
    <xf numFmtId="0" fontId="2" fillId="0" borderId="10" xfId="0" applyFont="1" applyBorder="1" applyAlignment="1">
      <alignment horizontal="center"/>
    </xf>
    <xf numFmtId="0" fontId="2" fillId="0" borderId="0" xfId="0" applyFont="1"/>
    <xf numFmtId="0" fontId="2" fillId="0" borderId="14" xfId="0" applyFont="1" applyBorder="1"/>
    <xf numFmtId="1" fontId="2" fillId="0" borderId="14" xfId="0" applyNumberFormat="1" applyFont="1" applyBorder="1"/>
    <xf numFmtId="0" fontId="4" fillId="0" borderId="15" xfId="0" applyFont="1" applyBorder="1"/>
    <xf numFmtId="0" fontId="4" fillId="0" borderId="16" xfId="0" applyFont="1" applyBorder="1"/>
    <xf numFmtId="1" fontId="3" fillId="0" borderId="3" xfId="0" applyNumberFormat="1" applyFont="1" applyBorder="1" applyAlignment="1">
      <alignment horizontal="center" wrapText="1"/>
    </xf>
    <xf numFmtId="1" fontId="2" fillId="0" borderId="17" xfId="0" applyNumberFormat="1" applyFont="1" applyBorder="1"/>
    <xf numFmtId="14" fontId="2" fillId="0" borderId="20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wrapText="1"/>
    </xf>
    <xf numFmtId="1" fontId="2" fillId="0" borderId="22" xfId="0" applyNumberFormat="1" applyFont="1" applyBorder="1"/>
    <xf numFmtId="0" fontId="1" fillId="0" borderId="6" xfId="0" applyFont="1" applyBorder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0" fontId="8" fillId="4" borderId="0" xfId="0" applyFont="1" applyFill="1"/>
    <xf numFmtId="16" fontId="3" fillId="4" borderId="3" xfId="0" applyNumberFormat="1" applyFont="1" applyFill="1" applyBorder="1" applyAlignment="1">
      <alignment horizontal="center" wrapText="1"/>
    </xf>
    <xf numFmtId="16" fontId="3" fillId="4" borderId="21" xfId="0" applyNumberFormat="1" applyFont="1" applyFill="1" applyBorder="1" applyAlignment="1">
      <alignment horizontal="center" wrapText="1"/>
    </xf>
    <xf numFmtId="2" fontId="6" fillId="0" borderId="24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25" xfId="0" applyNumberFormat="1" applyFont="1" applyFill="1" applyBorder="1" applyAlignment="1">
      <alignment horizontal="center"/>
    </xf>
    <xf numFmtId="2" fontId="6" fillId="2" borderId="26" xfId="0" applyNumberFormat="1" applyFont="1" applyFill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2" fontId="6" fillId="5" borderId="13" xfId="0" applyNumberFormat="1" applyFont="1" applyFill="1" applyBorder="1" applyAlignment="1">
      <alignment horizontal="center"/>
    </xf>
    <xf numFmtId="1" fontId="6" fillId="5" borderId="13" xfId="0" applyNumberFormat="1" applyFont="1" applyFill="1" applyBorder="1" applyAlignment="1">
      <alignment horizontal="center"/>
    </xf>
    <xf numFmtId="2" fontId="6" fillId="5" borderId="21" xfId="0" applyNumberFormat="1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0" fillId="5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tabSelected="1" topLeftCell="A30" zoomScaleNormal="100" workbookViewId="0">
      <selection activeCell="A42" sqref="A42"/>
    </sheetView>
  </sheetViews>
  <sheetFormatPr defaultRowHeight="12.75"/>
  <cols>
    <col min="1" max="1" width="28.140625" customWidth="1"/>
    <col min="2" max="2" width="12.42578125" customWidth="1"/>
    <col min="3" max="3" width="6.7109375" customWidth="1"/>
    <col min="4" max="4" width="12" customWidth="1"/>
    <col min="5" max="5" width="7.85546875" customWidth="1"/>
    <col min="6" max="6" width="13.28515625" customWidth="1"/>
    <col min="7" max="7" width="6.28515625" customWidth="1"/>
    <col min="8" max="8" width="11.7109375" customWidth="1"/>
    <col min="9" max="9" width="5" style="10" customWidth="1"/>
    <col min="10" max="10" width="12.7109375" customWidth="1"/>
    <col min="11" max="11" width="6.140625" style="10" customWidth="1"/>
    <col min="12" max="12" width="12.85546875" customWidth="1"/>
    <col min="13" max="13" width="6.28515625" style="10" customWidth="1"/>
    <col min="14" max="14" width="12.7109375" style="10" customWidth="1"/>
    <col min="15" max="15" width="6.28515625" style="10" customWidth="1"/>
    <col min="16" max="16" width="13" customWidth="1"/>
    <col min="17" max="17" width="10.28515625" customWidth="1"/>
    <col min="18" max="18" width="11.140625" hidden="1" customWidth="1"/>
    <col min="19" max="20" width="9.140625" customWidth="1"/>
    <col min="21" max="21" width="10.7109375" customWidth="1"/>
  </cols>
  <sheetData>
    <row r="1" spans="1:21" ht="30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6"/>
      <c r="P1" s="25"/>
      <c r="Q1" s="25"/>
      <c r="R1" s="25"/>
      <c r="S1" s="25"/>
      <c r="T1" s="25"/>
      <c r="U1" s="25"/>
    </row>
    <row r="2" spans="1:21" ht="36.75">
      <c r="A2" s="2"/>
      <c r="B2" s="3">
        <v>45412</v>
      </c>
      <c r="C2" s="4"/>
      <c r="D2" s="3">
        <v>45440</v>
      </c>
      <c r="E2" s="12"/>
      <c r="F2" s="11">
        <v>45468</v>
      </c>
      <c r="G2" s="5"/>
      <c r="H2" s="3">
        <v>45503</v>
      </c>
      <c r="I2" s="9"/>
      <c r="J2" s="55">
        <v>45531</v>
      </c>
      <c r="K2" s="9"/>
      <c r="L2" s="3">
        <v>45559</v>
      </c>
      <c r="M2" s="20"/>
      <c r="N2" s="56">
        <v>45594</v>
      </c>
      <c r="O2" s="23"/>
      <c r="P2" s="7" t="s">
        <v>1</v>
      </c>
      <c r="Q2" s="7" t="s">
        <v>2</v>
      </c>
      <c r="R2" s="6" t="s">
        <v>3</v>
      </c>
      <c r="S2" s="7" t="s">
        <v>4</v>
      </c>
      <c r="T2" s="8" t="s">
        <v>5</v>
      </c>
      <c r="U2" s="8" t="s">
        <v>6</v>
      </c>
    </row>
    <row r="3" spans="1:21">
      <c r="A3" s="1" t="s">
        <v>7</v>
      </c>
      <c r="B3" s="14" t="s">
        <v>8</v>
      </c>
      <c r="C3" s="16" t="s">
        <v>9</v>
      </c>
      <c r="D3" s="14" t="s">
        <v>8</v>
      </c>
      <c r="E3" s="16" t="s">
        <v>9</v>
      </c>
      <c r="F3" s="14" t="s">
        <v>8</v>
      </c>
      <c r="G3" s="16" t="s">
        <v>9</v>
      </c>
      <c r="H3" s="14" t="s">
        <v>8</v>
      </c>
      <c r="I3" s="17" t="s">
        <v>9</v>
      </c>
      <c r="J3" s="14" t="s">
        <v>8</v>
      </c>
      <c r="K3" s="17" t="s">
        <v>9</v>
      </c>
      <c r="L3" s="14" t="s">
        <v>8</v>
      </c>
      <c r="M3" s="21" t="s">
        <v>9</v>
      </c>
      <c r="N3" s="22" t="s">
        <v>8</v>
      </c>
      <c r="O3" s="24" t="s">
        <v>9</v>
      </c>
      <c r="P3" s="16" t="s">
        <v>10</v>
      </c>
      <c r="Q3" s="16" t="s">
        <v>11</v>
      </c>
      <c r="R3" s="16"/>
      <c r="S3" s="15"/>
      <c r="T3" s="18" t="s">
        <v>12</v>
      </c>
      <c r="U3" s="19" t="s">
        <v>9</v>
      </c>
    </row>
    <row r="4" spans="1:21" ht="20.25" customHeight="1">
      <c r="A4" s="27" t="s">
        <v>13</v>
      </c>
      <c r="B4" s="28">
        <v>0.1</v>
      </c>
      <c r="C4" s="28">
        <v>9</v>
      </c>
      <c r="D4" s="28">
        <v>0.1</v>
      </c>
      <c r="E4" s="28">
        <v>11</v>
      </c>
      <c r="F4" s="28">
        <v>0</v>
      </c>
      <c r="G4" s="28">
        <v>11</v>
      </c>
      <c r="H4" s="28">
        <v>1.72</v>
      </c>
      <c r="I4" s="29">
        <v>8</v>
      </c>
      <c r="J4" s="28">
        <v>0.22</v>
      </c>
      <c r="K4" s="29">
        <v>8</v>
      </c>
      <c r="L4" s="28">
        <v>6.98</v>
      </c>
      <c r="M4" s="29">
        <v>2</v>
      </c>
      <c r="N4" s="30">
        <v>0.66</v>
      </c>
      <c r="O4" s="31">
        <v>4</v>
      </c>
      <c r="P4" s="57">
        <f>SUM(B4,D4,F4,H4,J4,L4,N4)</f>
        <v>9.7800000000000011</v>
      </c>
      <c r="Q4" s="34">
        <f>SUM(C4,E4,G4,I4,K4,M4,O4)</f>
        <v>53</v>
      </c>
      <c r="R4" s="67"/>
      <c r="S4" s="28">
        <v>22</v>
      </c>
      <c r="T4" s="29">
        <f>Q4 - S4</f>
        <v>31</v>
      </c>
      <c r="U4" s="69">
        <v>18</v>
      </c>
    </row>
    <row r="5" spans="1:21" ht="20.25" customHeight="1">
      <c r="A5" s="28" t="s">
        <v>14</v>
      </c>
      <c r="B5" s="28">
        <v>5.54</v>
      </c>
      <c r="C5" s="28">
        <v>3</v>
      </c>
      <c r="D5" s="28">
        <v>0.34</v>
      </c>
      <c r="E5" s="28">
        <v>11</v>
      </c>
      <c r="F5" s="28">
        <v>3.94</v>
      </c>
      <c r="G5" s="28">
        <v>3</v>
      </c>
      <c r="H5" s="28">
        <v>13.24</v>
      </c>
      <c r="I5" s="29">
        <v>1</v>
      </c>
      <c r="J5" s="28">
        <v>0.9</v>
      </c>
      <c r="K5" s="29">
        <v>7</v>
      </c>
      <c r="L5" s="28">
        <v>3.14</v>
      </c>
      <c r="M5" s="29">
        <v>5</v>
      </c>
      <c r="N5" s="32">
        <v>1.1000000000000001</v>
      </c>
      <c r="O5" s="29">
        <v>3</v>
      </c>
      <c r="P5" s="57">
        <f>SUM(B5,D5,F5,H5,J5,L5,N5)</f>
        <v>28.200000000000003</v>
      </c>
      <c r="Q5" s="34">
        <f>SUM(C5,E5,G5,I5,K5,M5,O5)</f>
        <v>33</v>
      </c>
      <c r="R5" s="67"/>
      <c r="S5" s="28">
        <v>18</v>
      </c>
      <c r="T5" s="29">
        <f xml:space="preserve"> Q5 - S5</f>
        <v>15</v>
      </c>
      <c r="U5" s="69">
        <v>5</v>
      </c>
    </row>
    <row r="6" spans="1:21" ht="20.25" customHeight="1">
      <c r="A6" s="33" t="s">
        <v>15</v>
      </c>
      <c r="B6" s="33" t="s">
        <v>16</v>
      </c>
      <c r="C6" s="33">
        <v>30</v>
      </c>
      <c r="D6" s="33" t="s">
        <v>16</v>
      </c>
      <c r="E6" s="33">
        <v>27</v>
      </c>
      <c r="F6" s="33" t="s">
        <v>17</v>
      </c>
      <c r="G6" s="33">
        <v>27</v>
      </c>
      <c r="H6" s="33">
        <v>2.02</v>
      </c>
      <c r="I6" s="34">
        <v>9</v>
      </c>
      <c r="J6" s="33" t="s">
        <v>17</v>
      </c>
      <c r="K6" s="34">
        <v>20</v>
      </c>
      <c r="L6" s="33">
        <v>0.42</v>
      </c>
      <c r="M6" s="34">
        <v>10</v>
      </c>
      <c r="N6" s="35" t="s">
        <v>17</v>
      </c>
      <c r="O6" s="34">
        <v>19</v>
      </c>
      <c r="P6" s="58">
        <f>SUM(B6,D6,F6,H6,J6,L6,N6)</f>
        <v>2.44</v>
      </c>
      <c r="Q6" s="34">
        <f>SUM(C6,E6,G6,I6,K6,M6,O6)</f>
        <v>142</v>
      </c>
      <c r="R6" s="64"/>
      <c r="S6" s="33">
        <v>57</v>
      </c>
      <c r="T6" s="34">
        <f>Q6-S6</f>
        <v>85</v>
      </c>
      <c r="U6" s="70">
        <v>27</v>
      </c>
    </row>
    <row r="7" spans="1:21" ht="21.95" customHeight="1">
      <c r="A7" s="36" t="s">
        <v>18</v>
      </c>
      <c r="B7" s="37">
        <v>0.02</v>
      </c>
      <c r="C7" s="36">
        <v>11</v>
      </c>
      <c r="D7" s="37">
        <v>10.72</v>
      </c>
      <c r="E7" s="38">
        <v>2</v>
      </c>
      <c r="F7" s="37">
        <v>0</v>
      </c>
      <c r="G7" s="38">
        <v>11</v>
      </c>
      <c r="H7" s="37">
        <v>8.3800000000000008</v>
      </c>
      <c r="I7" s="38">
        <v>2</v>
      </c>
      <c r="J7" s="37">
        <v>0.04</v>
      </c>
      <c r="K7" s="38">
        <v>9</v>
      </c>
      <c r="L7" s="37">
        <v>10.220000000000001</v>
      </c>
      <c r="M7" s="38">
        <v>1</v>
      </c>
      <c r="N7" s="37">
        <v>0.24</v>
      </c>
      <c r="O7" s="38">
        <v>5</v>
      </c>
      <c r="P7" s="59">
        <f>SUM(B7,D7,F7,H7,J7,L7,N7)</f>
        <v>29.62</v>
      </c>
      <c r="Q7" s="34">
        <f>SUM(C7,E7,G7,I7,K7,M7,O7)</f>
        <v>41</v>
      </c>
      <c r="R7" s="36"/>
      <c r="S7" s="38">
        <v>22</v>
      </c>
      <c r="T7" s="39">
        <f xml:space="preserve"> Q7 - S7</f>
        <v>19</v>
      </c>
      <c r="U7" s="71">
        <v>7</v>
      </c>
    </row>
    <row r="8" spans="1:21" ht="21.95" customHeight="1">
      <c r="A8" s="33" t="s">
        <v>19</v>
      </c>
      <c r="B8" s="35">
        <v>0.04</v>
      </c>
      <c r="C8" s="33">
        <v>10</v>
      </c>
      <c r="D8" s="35">
        <v>1.18</v>
      </c>
      <c r="E8" s="34">
        <v>9</v>
      </c>
      <c r="F8" s="35">
        <v>0</v>
      </c>
      <c r="G8" s="34">
        <v>10</v>
      </c>
      <c r="H8" s="35" t="s">
        <v>17</v>
      </c>
      <c r="I8" s="34">
        <v>23</v>
      </c>
      <c r="J8" s="35" t="s">
        <v>17</v>
      </c>
      <c r="K8" s="34">
        <v>20</v>
      </c>
      <c r="L8" s="35" t="s">
        <v>17</v>
      </c>
      <c r="M8" s="34">
        <v>23</v>
      </c>
      <c r="N8" s="35" t="s">
        <v>17</v>
      </c>
      <c r="O8" s="34">
        <v>19</v>
      </c>
      <c r="P8" s="58">
        <f>SUM(B8,D8,F8,H8,J8,L8,N8)</f>
        <v>1.22</v>
      </c>
      <c r="Q8" s="34">
        <f>SUM(C8,E8,G8,I8,K8,M8,O8)</f>
        <v>114</v>
      </c>
      <c r="R8" s="64"/>
      <c r="S8" s="34">
        <v>46</v>
      </c>
      <c r="T8" s="34">
        <f xml:space="preserve"> Q8 - S8</f>
        <v>68</v>
      </c>
      <c r="U8" s="70">
        <v>28</v>
      </c>
    </row>
    <row r="9" spans="1:21" ht="21.95" customHeight="1">
      <c r="A9" s="33" t="s">
        <v>20</v>
      </c>
      <c r="B9" s="35">
        <v>0.02</v>
      </c>
      <c r="C9" s="33">
        <v>10</v>
      </c>
      <c r="D9" s="35">
        <v>11.46</v>
      </c>
      <c r="E9" s="34">
        <v>1</v>
      </c>
      <c r="F9" s="35">
        <v>0.7</v>
      </c>
      <c r="G9" s="34">
        <v>8</v>
      </c>
      <c r="H9" s="35">
        <v>4.54</v>
      </c>
      <c r="I9" s="34">
        <v>4</v>
      </c>
      <c r="J9" s="35" t="s">
        <v>17</v>
      </c>
      <c r="K9" s="34">
        <v>20</v>
      </c>
      <c r="L9" s="35">
        <v>0.94</v>
      </c>
      <c r="M9" s="34">
        <v>8</v>
      </c>
      <c r="N9" s="35">
        <v>0.52</v>
      </c>
      <c r="O9" s="34">
        <v>5</v>
      </c>
      <c r="P9" s="58">
        <f>SUM(B9,D9,F9,H9,J9,L9,N9)</f>
        <v>18.18</v>
      </c>
      <c r="Q9" s="34">
        <f>SUM(C9,E9,G9,I9,K9,M9,O9)</f>
        <v>56</v>
      </c>
      <c r="R9" s="64"/>
      <c r="S9" s="34">
        <v>30</v>
      </c>
      <c r="T9" s="34">
        <f xml:space="preserve"> Q9 - S9</f>
        <v>26</v>
      </c>
      <c r="U9" s="70">
        <v>13</v>
      </c>
    </row>
    <row r="10" spans="1:21" ht="21.95" customHeight="1">
      <c r="A10" s="33" t="s">
        <v>21</v>
      </c>
      <c r="B10" s="35">
        <v>0.04</v>
      </c>
      <c r="C10" s="33">
        <v>9</v>
      </c>
      <c r="D10" s="35">
        <v>3.64</v>
      </c>
      <c r="E10" s="34">
        <v>5</v>
      </c>
      <c r="F10" s="35">
        <v>3.16</v>
      </c>
      <c r="G10" s="34">
        <v>4</v>
      </c>
      <c r="H10" s="35">
        <v>1.84</v>
      </c>
      <c r="I10" s="34">
        <v>6</v>
      </c>
      <c r="J10" s="35">
        <v>2.76</v>
      </c>
      <c r="K10" s="34">
        <v>5</v>
      </c>
      <c r="L10" s="35">
        <v>0.92</v>
      </c>
      <c r="M10" s="34">
        <v>9</v>
      </c>
      <c r="N10" s="35">
        <v>0</v>
      </c>
      <c r="O10" s="34">
        <v>8</v>
      </c>
      <c r="P10" s="58">
        <f>SUM(B10,D10,F10,H10,J10,L10,N10)</f>
        <v>12.36</v>
      </c>
      <c r="Q10" s="34">
        <f>SUM(C10,E10,G10,I10,K10,M10,O10)</f>
        <v>46</v>
      </c>
      <c r="R10" s="64"/>
      <c r="S10" s="34">
        <v>18</v>
      </c>
      <c r="T10" s="34">
        <f xml:space="preserve"> Q10 - S10</f>
        <v>28</v>
      </c>
      <c r="U10" s="70">
        <v>16</v>
      </c>
    </row>
    <row r="11" spans="1:21" ht="21.95" customHeight="1">
      <c r="A11" s="33" t="s">
        <v>22</v>
      </c>
      <c r="B11" s="35" t="s">
        <v>16</v>
      </c>
      <c r="C11" s="33">
        <v>30</v>
      </c>
      <c r="D11" s="35" t="s">
        <v>16</v>
      </c>
      <c r="E11" s="34">
        <v>27</v>
      </c>
      <c r="F11" s="35" t="s">
        <v>17</v>
      </c>
      <c r="G11" s="34">
        <v>27</v>
      </c>
      <c r="H11" s="35">
        <v>0.34</v>
      </c>
      <c r="I11" s="34">
        <v>11</v>
      </c>
      <c r="J11" s="35" t="s">
        <v>17</v>
      </c>
      <c r="K11" s="34">
        <v>20</v>
      </c>
      <c r="L11" s="35" t="s">
        <v>17</v>
      </c>
      <c r="M11" s="34">
        <v>23</v>
      </c>
      <c r="N11" s="35" t="s">
        <v>17</v>
      </c>
      <c r="O11" s="34">
        <v>19</v>
      </c>
      <c r="P11" s="58">
        <f>SUM(B11,D11,F11,H11,J11,L11,N11)</f>
        <v>0.34</v>
      </c>
      <c r="Q11" s="34">
        <f>SUM(C11,E11,G11,I11,K11,M11,O11)</f>
        <v>157</v>
      </c>
      <c r="R11" s="64"/>
      <c r="S11" s="34">
        <v>57</v>
      </c>
      <c r="T11" s="34">
        <f>Q11-S11</f>
        <v>100</v>
      </c>
      <c r="U11" s="70">
        <v>32</v>
      </c>
    </row>
    <row r="12" spans="1:21" ht="21.95" customHeight="1">
      <c r="A12" s="79" t="s">
        <v>23</v>
      </c>
      <c r="B12" s="35">
        <v>4.5999999999999996</v>
      </c>
      <c r="C12" s="33">
        <v>4</v>
      </c>
      <c r="D12" s="35">
        <v>5.36</v>
      </c>
      <c r="E12" s="34">
        <v>4</v>
      </c>
      <c r="F12" s="35">
        <v>10.6</v>
      </c>
      <c r="G12" s="34">
        <v>1</v>
      </c>
      <c r="H12" s="35">
        <v>6.58</v>
      </c>
      <c r="I12" s="34">
        <v>4</v>
      </c>
      <c r="J12" s="78">
        <v>13.9</v>
      </c>
      <c r="K12" s="34">
        <v>1</v>
      </c>
      <c r="L12" s="35">
        <v>2.2999999999999998</v>
      </c>
      <c r="M12" s="34">
        <v>5</v>
      </c>
      <c r="N12" s="78">
        <v>1.8</v>
      </c>
      <c r="O12" s="34">
        <v>2</v>
      </c>
      <c r="P12" s="58">
        <f>SUM(B12,D12,F12,H12,J12,L12,N12)</f>
        <v>45.139999999999993</v>
      </c>
      <c r="Q12" s="34">
        <f>SUM(C12,E12,G12,I12,K12,M12,O12)</f>
        <v>21</v>
      </c>
      <c r="R12" s="64"/>
      <c r="S12" s="34">
        <v>9</v>
      </c>
      <c r="T12" s="34">
        <f xml:space="preserve"> Q12 - S12</f>
        <v>12</v>
      </c>
      <c r="U12" s="70">
        <v>2</v>
      </c>
    </row>
    <row r="13" spans="1:21" ht="21.95" customHeight="1">
      <c r="A13" s="33" t="s">
        <v>24</v>
      </c>
      <c r="B13" s="35">
        <v>0</v>
      </c>
      <c r="C13" s="33">
        <v>11</v>
      </c>
      <c r="D13" s="35" t="s">
        <v>16</v>
      </c>
      <c r="E13" s="34">
        <v>27</v>
      </c>
      <c r="F13" s="35" t="s">
        <v>17</v>
      </c>
      <c r="G13" s="34">
        <v>27</v>
      </c>
      <c r="H13" s="35" t="s">
        <v>17</v>
      </c>
      <c r="I13" s="34">
        <v>23</v>
      </c>
      <c r="J13" s="35" t="s">
        <v>17</v>
      </c>
      <c r="K13" s="34">
        <v>20</v>
      </c>
      <c r="L13" s="35" t="s">
        <v>17</v>
      </c>
      <c r="M13" s="34">
        <v>23</v>
      </c>
      <c r="N13" s="35" t="s">
        <v>17</v>
      </c>
      <c r="O13" s="34">
        <v>19</v>
      </c>
      <c r="P13" s="58">
        <f>SUM(B13,D13,F13,H13,J13,L13,N13)</f>
        <v>0</v>
      </c>
      <c r="Q13" s="34">
        <f>SUM(C13,E13,G13,I13,K13,M13,O13)</f>
        <v>150</v>
      </c>
      <c r="R13" s="64"/>
      <c r="S13" s="34">
        <v>54</v>
      </c>
      <c r="T13" s="34">
        <f xml:space="preserve"> Q13 - S13</f>
        <v>96</v>
      </c>
      <c r="U13" s="70">
        <v>29</v>
      </c>
    </row>
    <row r="14" spans="1:21" ht="21.95" customHeight="1">
      <c r="A14" s="33" t="s">
        <v>25</v>
      </c>
      <c r="B14" s="35">
        <v>0.16</v>
      </c>
      <c r="C14" s="33">
        <v>7</v>
      </c>
      <c r="D14" s="40">
        <v>0.6</v>
      </c>
      <c r="E14" s="34">
        <v>9</v>
      </c>
      <c r="F14" s="35">
        <v>0.78</v>
      </c>
      <c r="G14" s="34">
        <v>7</v>
      </c>
      <c r="H14" s="35">
        <v>6.4</v>
      </c>
      <c r="I14" s="34">
        <v>3</v>
      </c>
      <c r="J14" s="35">
        <v>7.18</v>
      </c>
      <c r="K14" s="34">
        <v>4</v>
      </c>
      <c r="L14" s="35">
        <v>2.82</v>
      </c>
      <c r="M14" s="34">
        <v>4</v>
      </c>
      <c r="N14" s="35">
        <v>0.44</v>
      </c>
      <c r="O14" s="34">
        <v>6</v>
      </c>
      <c r="P14" s="58">
        <f>SUM(B14,D14,F14,H14,J14,L14,N14)</f>
        <v>18.380000000000003</v>
      </c>
      <c r="Q14" s="34">
        <f>SUM(C14,E14,G14,I14,K14,M14,O14)</f>
        <v>40</v>
      </c>
      <c r="R14" s="64"/>
      <c r="S14" s="34">
        <v>16</v>
      </c>
      <c r="T14" s="34">
        <f xml:space="preserve"> Q14 - S14</f>
        <v>24</v>
      </c>
      <c r="U14" s="70">
        <v>11</v>
      </c>
    </row>
    <row r="15" spans="1:21" ht="21.95" customHeight="1">
      <c r="A15" s="33" t="s">
        <v>26</v>
      </c>
      <c r="B15" s="35">
        <v>0.16</v>
      </c>
      <c r="C15" s="33">
        <v>8</v>
      </c>
      <c r="D15" s="40">
        <v>2.54</v>
      </c>
      <c r="E15" s="34">
        <v>7</v>
      </c>
      <c r="F15" s="35">
        <v>0</v>
      </c>
      <c r="G15" s="34">
        <v>13</v>
      </c>
      <c r="H15" s="35" t="s">
        <v>17</v>
      </c>
      <c r="I15" s="34">
        <v>23</v>
      </c>
      <c r="J15" s="35" t="s">
        <v>17</v>
      </c>
      <c r="K15" s="34">
        <v>20</v>
      </c>
      <c r="L15" s="35" t="s">
        <v>17</v>
      </c>
      <c r="M15" s="34">
        <v>23</v>
      </c>
      <c r="N15" s="35" t="s">
        <v>17</v>
      </c>
      <c r="O15" s="34">
        <v>19</v>
      </c>
      <c r="P15" s="58">
        <f>SUM(B15,D15,F15,H15,J15,L15,N15)</f>
        <v>2.7</v>
      </c>
      <c r="Q15" s="34">
        <f>SUM(C15,E15,G15,I15,K15,M15,O15)</f>
        <v>113</v>
      </c>
      <c r="R15" s="64"/>
      <c r="S15" s="34">
        <v>46</v>
      </c>
      <c r="T15" s="34">
        <f xml:space="preserve"> Q15 - S15</f>
        <v>67</v>
      </c>
      <c r="U15" s="70">
        <v>26</v>
      </c>
    </row>
    <row r="16" spans="1:21" ht="21.95" customHeight="1">
      <c r="A16" s="33" t="s">
        <v>27</v>
      </c>
      <c r="B16" s="35" t="s">
        <v>16</v>
      </c>
      <c r="C16" s="33">
        <v>30</v>
      </c>
      <c r="D16" s="40">
        <v>1.2</v>
      </c>
      <c r="E16" s="34">
        <v>8</v>
      </c>
      <c r="F16" s="35">
        <v>1.8</v>
      </c>
      <c r="G16" s="34">
        <v>5</v>
      </c>
      <c r="H16" s="35" t="s">
        <v>17</v>
      </c>
      <c r="I16" s="34">
        <v>23</v>
      </c>
      <c r="J16" s="35" t="s">
        <v>17</v>
      </c>
      <c r="K16" s="34">
        <v>20</v>
      </c>
      <c r="L16" s="35">
        <v>1.78</v>
      </c>
      <c r="M16" s="34">
        <v>7</v>
      </c>
      <c r="N16" s="35" t="s">
        <v>17</v>
      </c>
      <c r="O16" s="34">
        <v>19</v>
      </c>
      <c r="P16" s="58">
        <f>SUM(B16,D16,F16,H16,J16,L16,N16)</f>
        <v>4.78</v>
      </c>
      <c r="Q16" s="34">
        <f>SUM(C16,E16,G16,I16,K16,M16,O16)</f>
        <v>112</v>
      </c>
      <c r="R16" s="64"/>
      <c r="S16" s="34">
        <v>53</v>
      </c>
      <c r="T16" s="34">
        <f xml:space="preserve"> Q16 - S16</f>
        <v>59</v>
      </c>
      <c r="U16" s="70">
        <v>23</v>
      </c>
    </row>
    <row r="17" spans="1:21" ht="21.95" customHeight="1">
      <c r="A17" s="68" t="s">
        <v>28</v>
      </c>
      <c r="B17" s="74">
        <v>0</v>
      </c>
      <c r="C17" s="68">
        <v>13</v>
      </c>
      <c r="D17" s="74">
        <v>9.2799999999999994</v>
      </c>
      <c r="E17" s="75">
        <v>2</v>
      </c>
      <c r="F17" s="74">
        <v>14.04</v>
      </c>
      <c r="G17" s="75">
        <v>1</v>
      </c>
      <c r="H17" s="74">
        <v>11.08</v>
      </c>
      <c r="I17" s="75">
        <v>1</v>
      </c>
      <c r="J17" s="74">
        <v>13.1</v>
      </c>
      <c r="K17" s="75">
        <v>2</v>
      </c>
      <c r="L17" s="74">
        <v>3.76</v>
      </c>
      <c r="M17" s="75">
        <v>4</v>
      </c>
      <c r="N17" s="74">
        <v>0.14000000000000001</v>
      </c>
      <c r="O17" s="75">
        <v>7</v>
      </c>
      <c r="P17" s="76">
        <f>SUM(B17,D17,F17,H17,J17,L17,N17)</f>
        <v>51.4</v>
      </c>
      <c r="Q17" s="75">
        <f>SUM(C17,E17,G17,I17,K17,M17,O17)</f>
        <v>30</v>
      </c>
      <c r="R17" s="77"/>
      <c r="S17" s="75">
        <v>20</v>
      </c>
      <c r="T17" s="75">
        <f xml:space="preserve"> Q17 - S17</f>
        <v>10</v>
      </c>
      <c r="U17" s="68">
        <v>1</v>
      </c>
    </row>
    <row r="18" spans="1:21" ht="21.95" customHeight="1">
      <c r="A18" s="33" t="s">
        <v>29</v>
      </c>
      <c r="B18" s="35">
        <v>9.2799999999999994</v>
      </c>
      <c r="C18" s="33">
        <v>1</v>
      </c>
      <c r="D18" s="40">
        <v>8.1199999999999992</v>
      </c>
      <c r="E18" s="34">
        <v>3</v>
      </c>
      <c r="F18" s="35">
        <v>5</v>
      </c>
      <c r="G18" s="34">
        <v>2</v>
      </c>
      <c r="H18" s="35">
        <v>0.38</v>
      </c>
      <c r="I18" s="34">
        <v>10</v>
      </c>
      <c r="J18" s="35">
        <v>7.78</v>
      </c>
      <c r="K18" s="34">
        <v>3</v>
      </c>
      <c r="L18" s="35" t="s">
        <v>17</v>
      </c>
      <c r="M18" s="34">
        <v>23</v>
      </c>
      <c r="N18" s="35">
        <v>1.56</v>
      </c>
      <c r="O18" s="34">
        <v>3</v>
      </c>
      <c r="P18" s="58">
        <f>SUM(D18,B18,F18,H18,J18,L18,N18)</f>
        <v>32.119999999999997</v>
      </c>
      <c r="Q18" s="34">
        <f>SUM(C18,E18,G18,I18,K18,M18,O18)</f>
        <v>45</v>
      </c>
      <c r="R18" s="64"/>
      <c r="S18" s="34">
        <v>33</v>
      </c>
      <c r="T18" s="34">
        <f xml:space="preserve"> Q18 - S18</f>
        <v>12</v>
      </c>
      <c r="U18" s="70">
        <v>3</v>
      </c>
    </row>
    <row r="19" spans="1:21" ht="21.95" customHeight="1">
      <c r="A19" s="33" t="s">
        <v>30</v>
      </c>
      <c r="B19" s="35">
        <v>0</v>
      </c>
      <c r="C19" s="33">
        <v>14</v>
      </c>
      <c r="D19" s="40">
        <v>2.44</v>
      </c>
      <c r="E19" s="34">
        <v>7</v>
      </c>
      <c r="F19" s="35">
        <v>0</v>
      </c>
      <c r="G19" s="34">
        <v>8</v>
      </c>
      <c r="H19" s="35">
        <v>1.76</v>
      </c>
      <c r="I19" s="34">
        <v>7</v>
      </c>
      <c r="J19" s="35">
        <v>0.2</v>
      </c>
      <c r="K19" s="34">
        <v>5</v>
      </c>
      <c r="L19" s="35">
        <v>0.14000000000000001</v>
      </c>
      <c r="M19" s="34">
        <v>11</v>
      </c>
      <c r="N19" s="35">
        <v>0.08</v>
      </c>
      <c r="O19" s="34">
        <v>8</v>
      </c>
      <c r="P19" s="58">
        <f>SUM(B19,D19,F19,H19,J19,L19,N19)</f>
        <v>4.62</v>
      </c>
      <c r="Q19" s="34">
        <f>SUM(C19,E19,G19,I19,K19,M19,O19)</f>
        <v>60</v>
      </c>
      <c r="R19" s="64"/>
      <c r="S19" s="34">
        <v>25</v>
      </c>
      <c r="T19" s="34">
        <f xml:space="preserve"> Q19 - S19</f>
        <v>35</v>
      </c>
      <c r="U19" s="70">
        <v>19</v>
      </c>
    </row>
    <row r="20" spans="1:21" ht="21.95" customHeight="1">
      <c r="A20" s="33" t="s">
        <v>31</v>
      </c>
      <c r="B20" s="40">
        <v>3.3</v>
      </c>
      <c r="C20" s="33">
        <v>5</v>
      </c>
      <c r="D20" s="35">
        <v>0</v>
      </c>
      <c r="E20" s="34">
        <v>13</v>
      </c>
      <c r="F20" s="35">
        <v>0</v>
      </c>
      <c r="G20" s="34">
        <v>12</v>
      </c>
      <c r="H20" s="35">
        <v>9.34</v>
      </c>
      <c r="I20" s="34">
        <v>2</v>
      </c>
      <c r="J20" s="35">
        <v>2.4</v>
      </c>
      <c r="K20" s="34">
        <v>2</v>
      </c>
      <c r="L20" s="41">
        <v>0.56000000000000005</v>
      </c>
      <c r="M20" s="34">
        <v>10</v>
      </c>
      <c r="N20" s="35">
        <v>0</v>
      </c>
      <c r="O20" s="34">
        <v>9</v>
      </c>
      <c r="P20" s="60">
        <f>SUM(B20,D20,F20,H20,J20,L20,N20)</f>
        <v>15.600000000000001</v>
      </c>
      <c r="Q20" s="34">
        <f>SUM(C20,E20,G20,I20,K20,M20,O20)</f>
        <v>53</v>
      </c>
      <c r="R20" s="64"/>
      <c r="S20" s="34">
        <v>25</v>
      </c>
      <c r="T20" s="34">
        <f xml:space="preserve"> Q20 - S20</f>
        <v>28</v>
      </c>
      <c r="U20" s="70">
        <v>15</v>
      </c>
    </row>
    <row r="21" spans="1:21" ht="21.95" customHeight="1">
      <c r="A21" s="33" t="s">
        <v>32</v>
      </c>
      <c r="B21" s="40">
        <v>0.14000000000000001</v>
      </c>
      <c r="C21" s="33">
        <v>8</v>
      </c>
      <c r="D21" s="35">
        <v>0.02</v>
      </c>
      <c r="E21" s="34">
        <v>10</v>
      </c>
      <c r="F21" s="35">
        <v>1.62</v>
      </c>
      <c r="G21" s="34">
        <v>4</v>
      </c>
      <c r="H21" s="35" t="s">
        <v>17</v>
      </c>
      <c r="I21" s="34">
        <v>23</v>
      </c>
      <c r="J21" s="35" t="s">
        <v>17</v>
      </c>
      <c r="K21" s="34">
        <v>20</v>
      </c>
      <c r="L21" s="41">
        <v>1.86</v>
      </c>
      <c r="M21" s="34">
        <v>6</v>
      </c>
      <c r="N21" s="35" t="s">
        <v>17</v>
      </c>
      <c r="O21" s="34">
        <v>19</v>
      </c>
      <c r="P21" s="60">
        <f>SUM(B21,D21,F21,H21,J21,L21,N21)</f>
        <v>3.64</v>
      </c>
      <c r="Q21" s="34">
        <f>SUM(C21,E21,G21,I21,K21,M21,O21)</f>
        <v>90</v>
      </c>
      <c r="R21" s="64"/>
      <c r="S21" s="34">
        <v>43</v>
      </c>
      <c r="T21" s="34">
        <f xml:space="preserve"> Q21 -S21</f>
        <v>47</v>
      </c>
      <c r="U21" s="70">
        <v>21</v>
      </c>
    </row>
    <row r="22" spans="1:21" ht="21.95" customHeight="1">
      <c r="A22" s="33" t="s">
        <v>33</v>
      </c>
      <c r="B22" s="40">
        <v>13.46</v>
      </c>
      <c r="C22" s="33">
        <v>1</v>
      </c>
      <c r="D22" s="35">
        <v>6.94</v>
      </c>
      <c r="E22" s="34">
        <v>4</v>
      </c>
      <c r="F22" s="35" t="s">
        <v>17</v>
      </c>
      <c r="G22" s="34">
        <v>27</v>
      </c>
      <c r="H22" s="35">
        <v>2.64</v>
      </c>
      <c r="I22" s="34">
        <v>7</v>
      </c>
      <c r="J22" s="35">
        <v>1.48</v>
      </c>
      <c r="K22" s="34">
        <v>6</v>
      </c>
      <c r="L22" s="41">
        <v>0.86</v>
      </c>
      <c r="M22" s="34">
        <v>8</v>
      </c>
      <c r="N22" s="35">
        <v>0</v>
      </c>
      <c r="O22" s="34">
        <v>9</v>
      </c>
      <c r="P22" s="60">
        <f>SUM(B22,D22,F22,H22,J22,L22,N22)</f>
        <v>25.380000000000003</v>
      </c>
      <c r="Q22" s="34">
        <f>SUM(C22,E22,G22,I22,K22,M22,O22)</f>
        <v>62</v>
      </c>
      <c r="R22" s="64"/>
      <c r="S22" s="34">
        <v>36</v>
      </c>
      <c r="T22" s="34">
        <f xml:space="preserve"> Q22 - S22</f>
        <v>26</v>
      </c>
      <c r="U22" s="70">
        <v>12</v>
      </c>
    </row>
    <row r="23" spans="1:21" ht="21.95" customHeight="1">
      <c r="A23" s="33" t="s">
        <v>34</v>
      </c>
      <c r="B23" s="40">
        <v>0</v>
      </c>
      <c r="C23" s="33">
        <v>12</v>
      </c>
      <c r="D23" s="35">
        <v>0</v>
      </c>
      <c r="E23" s="34">
        <v>12</v>
      </c>
      <c r="F23" s="35">
        <v>0</v>
      </c>
      <c r="G23" s="34">
        <v>9</v>
      </c>
      <c r="H23" s="35">
        <v>3.34</v>
      </c>
      <c r="I23" s="34">
        <v>5</v>
      </c>
      <c r="J23" s="35">
        <v>0.18</v>
      </c>
      <c r="K23" s="34">
        <v>9</v>
      </c>
      <c r="L23" s="41" t="s">
        <v>17</v>
      </c>
      <c r="M23" s="34">
        <v>23</v>
      </c>
      <c r="N23" s="35">
        <v>1.46</v>
      </c>
      <c r="O23" s="34">
        <v>2</v>
      </c>
      <c r="P23" s="60">
        <f>SUM(B23,D23,F23,H23,J23,L23,N23)</f>
        <v>4.9800000000000004</v>
      </c>
      <c r="Q23" s="34">
        <f>SUM(C23,E23,G23,I23,K23,M23,O23)</f>
        <v>72</v>
      </c>
      <c r="R23" s="64"/>
      <c r="S23" s="34">
        <v>35</v>
      </c>
      <c r="T23" s="34">
        <f xml:space="preserve"> Q23 - S23</f>
        <v>37</v>
      </c>
      <c r="U23" s="70">
        <v>20</v>
      </c>
    </row>
    <row r="24" spans="1:21" ht="21.95" customHeight="1">
      <c r="A24" s="33" t="s">
        <v>35</v>
      </c>
      <c r="B24" s="35">
        <v>2.92</v>
      </c>
      <c r="C24" s="33">
        <v>5</v>
      </c>
      <c r="D24" s="35">
        <v>3.08</v>
      </c>
      <c r="E24" s="34">
        <v>6</v>
      </c>
      <c r="F24" s="41">
        <v>4.2</v>
      </c>
      <c r="G24" s="34">
        <v>3</v>
      </c>
      <c r="H24" s="35">
        <v>2.04</v>
      </c>
      <c r="I24" s="34">
        <v>8</v>
      </c>
      <c r="J24" s="35">
        <v>0.08</v>
      </c>
      <c r="K24" s="34">
        <v>10</v>
      </c>
      <c r="L24" s="35">
        <v>1.22</v>
      </c>
      <c r="M24" s="34">
        <v>7</v>
      </c>
      <c r="N24" s="35" t="s">
        <v>17</v>
      </c>
      <c r="O24" s="34">
        <v>19</v>
      </c>
      <c r="P24" s="58">
        <f>SUM(B24,D24,F24,H24,J24,L24,N24)</f>
        <v>13.54</v>
      </c>
      <c r="Q24" s="34">
        <f>SUM(C24,E24,G24,I24,K24,M24,O24)</f>
        <v>58</v>
      </c>
      <c r="R24" s="64"/>
      <c r="S24" s="34">
        <v>29</v>
      </c>
      <c r="T24" s="34">
        <f xml:space="preserve"> Q24 - S24</f>
        <v>29</v>
      </c>
      <c r="U24" s="70">
        <v>17</v>
      </c>
    </row>
    <row r="25" spans="1:21" ht="21.95" customHeight="1">
      <c r="A25" s="33" t="s">
        <v>36</v>
      </c>
      <c r="B25" s="35" t="s">
        <v>17</v>
      </c>
      <c r="C25" s="33">
        <v>30</v>
      </c>
      <c r="D25" s="35" t="s">
        <v>17</v>
      </c>
      <c r="E25" s="34">
        <v>27</v>
      </c>
      <c r="F25" s="41">
        <v>0.32</v>
      </c>
      <c r="G25" s="34">
        <v>9</v>
      </c>
      <c r="H25" s="35">
        <v>0.22</v>
      </c>
      <c r="I25" s="34">
        <v>11</v>
      </c>
      <c r="J25" s="35">
        <v>0.1</v>
      </c>
      <c r="K25" s="34">
        <v>7</v>
      </c>
      <c r="L25" s="35">
        <v>0.36</v>
      </c>
      <c r="M25" s="34">
        <v>11</v>
      </c>
      <c r="N25" s="35" t="s">
        <v>17</v>
      </c>
      <c r="O25" s="34">
        <v>19</v>
      </c>
      <c r="P25" s="58">
        <f>SUM(B25,D25,F25,H25,J25,L25,N25)</f>
        <v>1</v>
      </c>
      <c r="Q25" s="34">
        <f>SUM(C25,E25,G25,I25,K25,M25,O25)</f>
        <v>114</v>
      </c>
      <c r="R25" s="64"/>
      <c r="S25" s="34">
        <v>57</v>
      </c>
      <c r="T25" s="34">
        <f xml:space="preserve"> Q25 - S25</f>
        <v>57</v>
      </c>
      <c r="U25" s="70">
        <v>22</v>
      </c>
    </row>
    <row r="26" spans="1:21" ht="21.95" customHeight="1">
      <c r="A26" s="33" t="s">
        <v>37</v>
      </c>
      <c r="B26" s="35">
        <v>0</v>
      </c>
      <c r="C26" s="33">
        <v>13</v>
      </c>
      <c r="D26" s="35">
        <v>2.8</v>
      </c>
      <c r="E26" s="34">
        <v>6</v>
      </c>
      <c r="F26" s="41">
        <v>1.34</v>
      </c>
      <c r="G26" s="34">
        <v>6</v>
      </c>
      <c r="H26" s="35">
        <v>3.66</v>
      </c>
      <c r="I26" s="34">
        <v>6</v>
      </c>
      <c r="J26" s="35" t="s">
        <v>17</v>
      </c>
      <c r="K26" s="34">
        <v>20</v>
      </c>
      <c r="L26" s="35">
        <v>4.5999999999999996</v>
      </c>
      <c r="M26" s="34">
        <v>3</v>
      </c>
      <c r="N26" s="35">
        <v>1.88</v>
      </c>
      <c r="O26" s="34">
        <v>1</v>
      </c>
      <c r="P26" s="58">
        <f>SUM(D26,F26,B26,H26,J26,L26,N26)</f>
        <v>14.279999999999998</v>
      </c>
      <c r="Q26" s="34">
        <f>SUM(C26,E26,G26,I26,K26,M26,O26)</f>
        <v>55</v>
      </c>
      <c r="R26" s="64"/>
      <c r="S26" s="34">
        <v>33</v>
      </c>
      <c r="T26" s="34">
        <f xml:space="preserve"> Q26 - S26</f>
        <v>22</v>
      </c>
      <c r="U26" s="70">
        <v>8</v>
      </c>
    </row>
    <row r="27" spans="1:21" ht="21.95" customHeight="1">
      <c r="A27" s="33" t="s">
        <v>38</v>
      </c>
      <c r="B27" s="42">
        <v>0.96</v>
      </c>
      <c r="C27" s="33">
        <v>6</v>
      </c>
      <c r="D27" s="35">
        <v>6.72</v>
      </c>
      <c r="E27" s="34">
        <v>3</v>
      </c>
      <c r="F27" s="41">
        <v>1.1399999999999999</v>
      </c>
      <c r="G27" s="34">
        <v>6</v>
      </c>
      <c r="H27" s="35">
        <v>4.2</v>
      </c>
      <c r="I27" s="34">
        <v>5</v>
      </c>
      <c r="J27" s="35">
        <v>2</v>
      </c>
      <c r="K27" s="34">
        <v>3</v>
      </c>
      <c r="L27" s="35">
        <v>0.64</v>
      </c>
      <c r="M27" s="34">
        <v>9</v>
      </c>
      <c r="N27" s="35" t="s">
        <v>17</v>
      </c>
      <c r="O27" s="34">
        <v>19</v>
      </c>
      <c r="P27" s="60">
        <f>SUM(B27,D27,F27,H27,J27,L27,N27)</f>
        <v>15.66</v>
      </c>
      <c r="Q27" s="34">
        <f>SUM(C27,E27,G27,I27,K27,M27,O27)</f>
        <v>51</v>
      </c>
      <c r="R27" s="64"/>
      <c r="S27" s="34">
        <v>28</v>
      </c>
      <c r="T27" s="34">
        <f xml:space="preserve"> Q27 - S27</f>
        <v>23</v>
      </c>
      <c r="U27" s="70">
        <v>9</v>
      </c>
    </row>
    <row r="28" spans="1:21" ht="21.95" customHeight="1">
      <c r="A28" s="33" t="s">
        <v>39</v>
      </c>
      <c r="B28" s="42">
        <v>0</v>
      </c>
      <c r="C28" s="33">
        <v>14</v>
      </c>
      <c r="D28" s="35" t="s">
        <v>16</v>
      </c>
      <c r="E28" s="34">
        <v>27</v>
      </c>
      <c r="F28" s="41" t="s">
        <v>17</v>
      </c>
      <c r="G28" s="34">
        <v>27</v>
      </c>
      <c r="H28" s="35" t="s">
        <v>17</v>
      </c>
      <c r="I28" s="34">
        <v>23</v>
      </c>
      <c r="J28" s="35" t="s">
        <v>17</v>
      </c>
      <c r="K28" s="34">
        <v>20</v>
      </c>
      <c r="L28" s="35" t="s">
        <v>17</v>
      </c>
      <c r="M28" s="34">
        <v>23</v>
      </c>
      <c r="N28" s="35" t="s">
        <v>17</v>
      </c>
      <c r="O28" s="34">
        <v>19</v>
      </c>
      <c r="P28" s="60">
        <f>SUM(B28,D28,F28,H28,J28,L28,N28)</f>
        <v>0</v>
      </c>
      <c r="Q28" s="34">
        <f>SUM(C28,E28,G28,I28,K28,M28,O28)</f>
        <v>153</v>
      </c>
      <c r="R28" s="64"/>
      <c r="S28" s="34">
        <v>54</v>
      </c>
      <c r="T28" s="34">
        <f xml:space="preserve"> Q28-S28</f>
        <v>99</v>
      </c>
      <c r="U28" s="70">
        <v>31</v>
      </c>
    </row>
    <row r="29" spans="1:21" ht="21.95" customHeight="1">
      <c r="A29" s="43" t="s">
        <v>40</v>
      </c>
      <c r="B29" s="44">
        <v>5.62</v>
      </c>
      <c r="C29" s="43">
        <v>2</v>
      </c>
      <c r="D29" s="45">
        <v>1.04</v>
      </c>
      <c r="E29" s="46">
        <v>10</v>
      </c>
      <c r="F29" s="47">
        <v>0</v>
      </c>
      <c r="G29" s="46">
        <v>12</v>
      </c>
      <c r="H29" s="45" t="s">
        <v>17</v>
      </c>
      <c r="I29" s="46">
        <v>23</v>
      </c>
      <c r="J29" s="45" t="s">
        <v>17</v>
      </c>
      <c r="K29" s="46">
        <v>20</v>
      </c>
      <c r="L29" s="45" t="s">
        <v>17</v>
      </c>
      <c r="M29" s="46">
        <v>23</v>
      </c>
      <c r="N29" s="45" t="s">
        <v>17</v>
      </c>
      <c r="O29" s="46">
        <v>19</v>
      </c>
      <c r="P29" s="61">
        <f>SUM(B29,D29,F29,H29,J29,L29,N29)</f>
        <v>6.66</v>
      </c>
      <c r="Q29" s="34">
        <f>SUM(C29,E29,G29,I29,K29,M29,O29)</f>
        <v>109</v>
      </c>
      <c r="R29" s="65"/>
      <c r="S29" s="46">
        <v>46</v>
      </c>
      <c r="T29" s="46">
        <f xml:space="preserve"> Q29-S29</f>
        <v>63</v>
      </c>
      <c r="U29" s="72">
        <v>24</v>
      </c>
    </row>
    <row r="30" spans="1:21" ht="21.95" customHeight="1">
      <c r="A30" s="43" t="s">
        <v>41</v>
      </c>
      <c r="B30" s="44">
        <v>0</v>
      </c>
      <c r="C30" s="43">
        <v>15</v>
      </c>
      <c r="D30" s="45" t="s">
        <v>17</v>
      </c>
      <c r="E30" s="46">
        <v>27</v>
      </c>
      <c r="F30" s="47" t="s">
        <v>17</v>
      </c>
      <c r="G30" s="46">
        <v>27</v>
      </c>
      <c r="H30" s="45" t="s">
        <v>17</v>
      </c>
      <c r="I30" s="46">
        <v>23</v>
      </c>
      <c r="J30" s="45" t="s">
        <v>17</v>
      </c>
      <c r="K30" s="46">
        <v>20</v>
      </c>
      <c r="L30" s="45" t="s">
        <v>17</v>
      </c>
      <c r="M30" s="46">
        <v>23</v>
      </c>
      <c r="N30" s="45" t="s">
        <v>17</v>
      </c>
      <c r="O30" s="46">
        <v>19</v>
      </c>
      <c r="P30" s="61">
        <f>SUM(B30,D30,F30,H30,J30,L30,N30)</f>
        <v>0</v>
      </c>
      <c r="Q30" s="34">
        <f>SUM(C30,E30,G30,I30,K30,M30,O30)</f>
        <v>154</v>
      </c>
      <c r="R30" s="65"/>
      <c r="S30" s="46">
        <v>54</v>
      </c>
      <c r="T30" s="46">
        <f xml:space="preserve"> Q30-S30</f>
        <v>100</v>
      </c>
      <c r="U30" s="72">
        <v>33</v>
      </c>
    </row>
    <row r="31" spans="1:21" ht="21.95" customHeight="1">
      <c r="A31" s="48" t="s">
        <v>42</v>
      </c>
      <c r="B31" s="49">
        <v>5.66</v>
      </c>
      <c r="C31" s="48">
        <v>2</v>
      </c>
      <c r="D31" s="50">
        <v>2.38</v>
      </c>
      <c r="E31" s="51">
        <v>8</v>
      </c>
      <c r="F31" s="52">
        <v>1.08</v>
      </c>
      <c r="G31" s="51">
        <v>7</v>
      </c>
      <c r="H31" s="50" t="s">
        <v>17</v>
      </c>
      <c r="I31" s="51">
        <v>23</v>
      </c>
      <c r="J31" s="50">
        <v>0.1</v>
      </c>
      <c r="K31" s="51">
        <v>8</v>
      </c>
      <c r="L31" s="50">
        <v>10.76</v>
      </c>
      <c r="M31" s="51">
        <v>1</v>
      </c>
      <c r="N31" s="50">
        <v>0.22</v>
      </c>
      <c r="O31" s="51">
        <v>6</v>
      </c>
      <c r="P31" s="62">
        <f>SUM(B31,D31,F31,H31,J31,L31,N31)</f>
        <v>20.199999999999996</v>
      </c>
      <c r="Q31" s="34">
        <f>SUM(C31,E31,G31,I31,K31,M31,O31)</f>
        <v>55</v>
      </c>
      <c r="R31" s="66"/>
      <c r="S31" s="51">
        <v>31</v>
      </c>
      <c r="T31" s="51">
        <f xml:space="preserve"> Q31-S31</f>
        <v>24</v>
      </c>
      <c r="U31" s="73">
        <v>10</v>
      </c>
    </row>
    <row r="32" spans="1:21" ht="21.95" customHeight="1">
      <c r="A32" s="48" t="s">
        <v>43</v>
      </c>
      <c r="B32" s="53">
        <v>3.06</v>
      </c>
      <c r="C32" s="48">
        <v>4</v>
      </c>
      <c r="D32" s="50">
        <v>0</v>
      </c>
      <c r="E32" s="51">
        <v>12</v>
      </c>
      <c r="F32" s="52" t="s">
        <v>17</v>
      </c>
      <c r="G32" s="51">
        <v>27</v>
      </c>
      <c r="H32" s="50" t="s">
        <v>17</v>
      </c>
      <c r="I32" s="51">
        <v>23</v>
      </c>
      <c r="J32" s="50" t="s">
        <v>17</v>
      </c>
      <c r="K32" s="51">
        <v>20</v>
      </c>
      <c r="L32" s="50" t="s">
        <v>17</v>
      </c>
      <c r="M32" s="51">
        <v>23</v>
      </c>
      <c r="N32" s="50" t="s">
        <v>17</v>
      </c>
      <c r="O32" s="51">
        <v>19</v>
      </c>
      <c r="P32" s="62">
        <f>SUM(B32,D32,F32,H32,J32,L32,N32)</f>
        <v>3.06</v>
      </c>
      <c r="Q32" s="34">
        <f>SUM(C32,E32,G32,I32,K32,M32,O32)</f>
        <v>128</v>
      </c>
      <c r="R32" s="66"/>
      <c r="S32" s="51">
        <v>50</v>
      </c>
      <c r="T32" s="51">
        <f xml:space="preserve"> Q32-S32</f>
        <v>78</v>
      </c>
      <c r="U32" s="73">
        <v>25</v>
      </c>
    </row>
    <row r="33" spans="1:21" ht="21.95" customHeight="1">
      <c r="A33" s="48" t="s">
        <v>44</v>
      </c>
      <c r="B33" s="53">
        <v>0</v>
      </c>
      <c r="C33" s="48">
        <v>12</v>
      </c>
      <c r="D33" s="50" t="s">
        <v>16</v>
      </c>
      <c r="E33" s="51">
        <v>27</v>
      </c>
      <c r="F33" s="52" t="s">
        <v>17</v>
      </c>
      <c r="G33" s="51">
        <v>27</v>
      </c>
      <c r="H33" s="50" t="s">
        <v>17</v>
      </c>
      <c r="I33" s="51">
        <v>23</v>
      </c>
      <c r="J33" s="50" t="s">
        <v>17</v>
      </c>
      <c r="K33" s="51">
        <v>20</v>
      </c>
      <c r="L33" s="50" t="s">
        <v>17</v>
      </c>
      <c r="M33" s="51">
        <v>23</v>
      </c>
      <c r="N33" s="50" t="s">
        <v>17</v>
      </c>
      <c r="O33" s="51">
        <v>19</v>
      </c>
      <c r="P33" s="62">
        <f>SUM(B33,D33,F33,H33,J33,L33,N33)</f>
        <v>0</v>
      </c>
      <c r="Q33" s="34">
        <f>SUM(C33,E33,G33,I33,K33,M33,O33)</f>
        <v>151</v>
      </c>
      <c r="R33" s="66"/>
      <c r="S33" s="51">
        <v>54</v>
      </c>
      <c r="T33" s="51">
        <f xml:space="preserve"> Q33-S33</f>
        <v>97</v>
      </c>
      <c r="U33" s="73">
        <v>30</v>
      </c>
    </row>
    <row r="34" spans="1:21" ht="21.95" customHeight="1">
      <c r="A34" s="48" t="s">
        <v>45</v>
      </c>
      <c r="B34" s="53">
        <v>2.08</v>
      </c>
      <c r="C34" s="48">
        <v>6</v>
      </c>
      <c r="D34" s="50">
        <v>3.22</v>
      </c>
      <c r="E34" s="51">
        <v>5</v>
      </c>
      <c r="F34" s="52">
        <v>1.54</v>
      </c>
      <c r="G34" s="51">
        <v>5</v>
      </c>
      <c r="H34" s="50">
        <v>7.24</v>
      </c>
      <c r="I34" s="51">
        <v>3</v>
      </c>
      <c r="J34" s="50">
        <v>1.26</v>
      </c>
      <c r="K34" s="51">
        <v>4</v>
      </c>
      <c r="L34" s="50">
        <v>3.92</v>
      </c>
      <c r="M34" s="51">
        <v>3</v>
      </c>
      <c r="N34" s="50">
        <v>6.18</v>
      </c>
      <c r="O34" s="51">
        <v>1</v>
      </c>
      <c r="P34" s="62">
        <f>SUM(B34,D34,F34,H34,J34,L34,N34)</f>
        <v>25.44</v>
      </c>
      <c r="Q34" s="34">
        <f>SUM(C34,E34,G34,I34,K34,M34,O34)</f>
        <v>27</v>
      </c>
      <c r="R34" s="66"/>
      <c r="S34" s="51">
        <v>11</v>
      </c>
      <c r="T34" s="51">
        <f xml:space="preserve"> Q34-S34</f>
        <v>16</v>
      </c>
      <c r="U34" s="73">
        <v>6</v>
      </c>
    </row>
    <row r="35" spans="1:21" ht="21.95" customHeight="1">
      <c r="A35" s="48" t="s">
        <v>46</v>
      </c>
      <c r="B35" s="53">
        <v>4.8600000000000003</v>
      </c>
      <c r="C35" s="48">
        <v>3</v>
      </c>
      <c r="D35" s="50">
        <v>0</v>
      </c>
      <c r="E35" s="51">
        <v>13</v>
      </c>
      <c r="F35" s="52">
        <v>0.17</v>
      </c>
      <c r="G35" s="51">
        <v>10</v>
      </c>
      <c r="H35" s="50">
        <v>1.34</v>
      </c>
      <c r="I35" s="51">
        <v>9</v>
      </c>
      <c r="J35" s="50">
        <v>5.88</v>
      </c>
      <c r="K35" s="51">
        <v>1</v>
      </c>
      <c r="L35" s="50">
        <v>1.82</v>
      </c>
      <c r="M35" s="51">
        <v>6</v>
      </c>
      <c r="N35" s="50">
        <v>0.24</v>
      </c>
      <c r="O35" s="51">
        <v>7</v>
      </c>
      <c r="P35" s="62">
        <f>SUM(B35,D35,F35,H35,J35,L35,N35)</f>
        <v>14.31</v>
      </c>
      <c r="Q35" s="34">
        <f>SUM(C35,E35,G35,I35,K35,M35,O35)</f>
        <v>49</v>
      </c>
      <c r="R35" s="66"/>
      <c r="S35" s="51">
        <v>23</v>
      </c>
      <c r="T35" s="51">
        <f>Q35-S35</f>
        <v>26</v>
      </c>
      <c r="U35" s="73">
        <v>14</v>
      </c>
    </row>
    <row r="36" spans="1:21" ht="21.95" customHeight="1">
      <c r="A36" s="48" t="s">
        <v>47</v>
      </c>
      <c r="B36" s="50">
        <v>0.96</v>
      </c>
      <c r="C36" s="48">
        <v>7</v>
      </c>
      <c r="D36" s="50">
        <v>15.5</v>
      </c>
      <c r="E36" s="51">
        <v>1</v>
      </c>
      <c r="F36" s="50">
        <v>10.44</v>
      </c>
      <c r="G36" s="51">
        <v>2</v>
      </c>
      <c r="H36" s="50">
        <v>1.1000000000000001</v>
      </c>
      <c r="I36" s="51">
        <v>10</v>
      </c>
      <c r="J36" s="50">
        <v>0.16</v>
      </c>
      <c r="K36" s="51">
        <v>6</v>
      </c>
      <c r="L36" s="50">
        <v>4.76</v>
      </c>
      <c r="M36" s="51">
        <v>2</v>
      </c>
      <c r="N36" s="50">
        <v>0.76</v>
      </c>
      <c r="O36" s="51">
        <v>4</v>
      </c>
      <c r="P36" s="63">
        <f>SUM(B36,D36,F36,H36,J36,L36,N36)</f>
        <v>33.68</v>
      </c>
      <c r="Q36" s="34">
        <f>SUM(C36,E36,G36,I36,K36,M36,O36)</f>
        <v>32</v>
      </c>
      <c r="R36" s="66"/>
      <c r="S36" s="51">
        <v>17</v>
      </c>
      <c r="T36" s="51">
        <f>Q36-S36</f>
        <v>15</v>
      </c>
      <c r="U36" s="73">
        <v>4</v>
      </c>
    </row>
    <row r="37" spans="1:21">
      <c r="B37" s="13"/>
      <c r="D37" s="13"/>
      <c r="F37" s="13"/>
      <c r="H37" s="13"/>
      <c r="J37" s="13"/>
      <c r="L37" s="13"/>
    </row>
    <row r="38" spans="1:21">
      <c r="A38" t="s">
        <v>48</v>
      </c>
      <c r="B38" s="13">
        <f>SUM(B4:B37)</f>
        <v>62.98</v>
      </c>
      <c r="D38">
        <f>SUM(D4:D36)</f>
        <v>98.68</v>
      </c>
      <c r="F38" s="13">
        <f>SUM(F4:F36)</f>
        <v>61.87</v>
      </c>
      <c r="H38">
        <f>SUM(H4:H36)</f>
        <v>93.399999999999991</v>
      </c>
      <c r="J38">
        <f>SUM(J4:J36)</f>
        <v>59.72</v>
      </c>
      <c r="L38">
        <f>SUM(L4:L37)</f>
        <v>64.780000000000015</v>
      </c>
      <c r="N38" s="10">
        <f>SUM(N4:N37)</f>
        <v>17.28</v>
      </c>
    </row>
    <row r="41" spans="1:21">
      <c r="A41" s="54" t="s">
        <v>49</v>
      </c>
    </row>
    <row r="42" spans="1:21">
      <c r="A42" s="80" t="s">
        <v>50</v>
      </c>
    </row>
  </sheetData>
  <sortState xmlns:xlrd2="http://schemas.microsoft.com/office/spreadsheetml/2017/richdata2" ref="A7:A36">
    <sortCondition ref="A7:A36"/>
  </sortState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>shana tanghe</cp:lastModifiedBy>
  <cp:revision/>
  <dcterms:created xsi:type="dcterms:W3CDTF">2019-07-03T15:59:03Z</dcterms:created>
  <dcterms:modified xsi:type="dcterms:W3CDTF">2024-10-31T08:24:23Z</dcterms:modified>
  <cp:category/>
  <cp:contentStatus/>
</cp:coreProperties>
</file>